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Alder vs Breeding Activity" sheetId="1" r:id="rId1"/>
    <sheet name="Pond Depth versus Breeding Acti" sheetId="2" r:id="rId2"/>
  </sheets>
  <calcPr calcId="145621"/>
</workbook>
</file>

<file path=xl/calcChain.xml><?xml version="1.0" encoding="utf-8"?>
<calcChain xmlns="http://schemas.openxmlformats.org/spreadsheetml/2006/main">
  <c r="D5" i="1" l="1"/>
  <c r="B7" i="1"/>
  <c r="D6" i="1"/>
  <c r="B14" i="1" s="1"/>
  <c r="D7" i="1"/>
  <c r="B13" i="1" s="1"/>
  <c r="C7" i="1"/>
  <c r="C13" i="1"/>
  <c r="C31" i="1" s="1"/>
  <c r="C14" i="1"/>
  <c r="C19" i="1" s="1"/>
  <c r="D24" i="1" l="1"/>
  <c r="B18" i="1"/>
  <c r="D22" i="1" s="1"/>
  <c r="B31" i="1"/>
  <c r="B19" i="1"/>
  <c r="B32" i="1"/>
  <c r="C32" i="1"/>
  <c r="C18" i="1"/>
</calcChain>
</file>

<file path=xl/sharedStrings.xml><?xml version="1.0" encoding="utf-8"?>
<sst xmlns="http://schemas.openxmlformats.org/spreadsheetml/2006/main" count="47" uniqueCount="33">
  <si>
    <t>No Reproduction Observed</t>
  </si>
  <si>
    <t>Reproduction Observed</t>
  </si>
  <si>
    <t>max depth</t>
  </si>
  <si>
    <t>Frequency</t>
  </si>
  <si>
    <t>&lt; 1 m</t>
  </si>
  <si>
    <t>Absent</t>
  </si>
  <si>
    <t>1 - 2 m</t>
  </si>
  <si>
    <t>Present</t>
  </si>
  <si>
    <t>&gt; 2 m</t>
  </si>
  <si>
    <t>Alder</t>
  </si>
  <si>
    <t>Column Total =</t>
  </si>
  <si>
    <t>Row Total =</t>
  </si>
  <si>
    <t>= Grand Total</t>
  </si>
  <si>
    <t>Chi-Sqaure =</t>
  </si>
  <si>
    <t>Degrees of freedom =</t>
  </si>
  <si>
    <t>= (no. columns -1) x (no. rows -1)</t>
  </si>
  <si>
    <t>Expected frequencies for each cell = (the row total) x (the column total) / (the grand total)</t>
  </si>
  <si>
    <t>Observed vs Expected for each cell = [(observed - expected)^2] / expected</t>
  </si>
  <si>
    <t>= the sum of all the observed vs expected cells</t>
  </si>
  <si>
    <t>p-value =</t>
  </si>
  <si>
    <t>= insert CHITEST function in EXCEL</t>
  </si>
  <si>
    <t>Chi-squared test for the independence of observed frequencies of ponds with or without wood frog reproduction versus ponds with or without alder shrubs present</t>
  </si>
  <si>
    <t>Reproduction</t>
  </si>
  <si>
    <t>No</t>
  </si>
  <si>
    <t>Yes</t>
  </si>
  <si>
    <t>Alder Absent</t>
  </si>
  <si>
    <t>Alder Present</t>
  </si>
  <si>
    <t>Chi-squared test for the independence of observed frequencies of ponds with or without wood frog reproduction versus ponds that are either &lt; 1m deep, 1-2 m deep, or &gt; 2 m deep</t>
  </si>
  <si>
    <t>Observed (actual) frequencies</t>
  </si>
  <si>
    <t>Table 1. Observed (actual) Frequencies</t>
  </si>
  <si>
    <t>Table 2. Expected Frequencies</t>
  </si>
  <si>
    <t>Table 3. Observed vs Expected</t>
  </si>
  <si>
    <t>Table 4. Deviation of Observed from the 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</si>
</sst>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5" x14ac:knownFonts="1">
    <font>
      <sz val="10"/>
      <name val="Arial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quotePrefix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3" xfId="0" quotePrefix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quotePrefix="1" applyBorder="1"/>
    <xf numFmtId="0" fontId="0" fillId="0" borderId="6" xfId="0" applyBorder="1"/>
    <xf numFmtId="0" fontId="0" fillId="0" borderId="7" xfId="0" applyBorder="1"/>
    <xf numFmtId="0" fontId="0" fillId="0" borderId="8" xfId="0" quotePrefix="1" applyBorder="1"/>
    <xf numFmtId="0" fontId="0" fillId="0" borderId="8" xfId="0" applyBorder="1"/>
    <xf numFmtId="0" fontId="0" fillId="0" borderId="9" xfId="0" applyBorder="1"/>
    <xf numFmtId="164" fontId="4" fillId="0" borderId="8" xfId="0" applyNumberFormat="1" applyFont="1" applyBorder="1"/>
    <xf numFmtId="164" fontId="4" fillId="0" borderId="0" xfId="0" applyNumberFormat="1" applyFont="1" applyBorder="1"/>
    <xf numFmtId="0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95114006514662"/>
          <c:y val="9.5375857139429893E-2"/>
          <c:w val="0.6123778501628665"/>
          <c:h val="0.6502899350415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'Alder vs Breeding Activity'!$A$31</c:f>
              <c:strCache>
                <c:ptCount val="1"/>
                <c:pt idx="0">
                  <c:v>Alder Absent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'Alder vs Breeding Activity'!$B$30:$C$30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'Alder vs Breeding Activity'!$B$31:$C$31</c:f>
              <c:numCache>
                <c:formatCode>General</c:formatCode>
                <c:ptCount val="2"/>
                <c:pt idx="0">
                  <c:v>15.821917808219183</c:v>
                </c:pt>
                <c:pt idx="1">
                  <c:v>-15.821917808219176</c:v>
                </c:pt>
              </c:numCache>
            </c:numRef>
          </c:val>
        </c:ser>
        <c:ser>
          <c:idx val="1"/>
          <c:order val="1"/>
          <c:tx>
            <c:strRef>
              <c:f>'Alder vs Breeding Activity'!$A$32</c:f>
              <c:strCache>
                <c:ptCount val="1"/>
                <c:pt idx="0">
                  <c:v>Alder Present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'Alder vs Breeding Activity'!$B$30:$C$30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'Alder vs Breeding Activity'!$B$32:$C$32</c:f>
              <c:numCache>
                <c:formatCode>General</c:formatCode>
                <c:ptCount val="2"/>
                <c:pt idx="0">
                  <c:v>-15.821917808219176</c:v>
                </c:pt>
                <c:pt idx="1">
                  <c:v>15.821917808219176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80480"/>
        <c:axId val="181782784"/>
      </c:barChart>
      <c:catAx>
        <c:axId val="18178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Reproduction</a:t>
                </a:r>
              </a:p>
            </c:rich>
          </c:tx>
          <c:layout>
            <c:manualLayout>
              <c:xMode val="edge"/>
              <c:yMode val="edge"/>
              <c:x val="0.35993485342019543"/>
              <c:y val="0.861272891743942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78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78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from Expected</a:t>
                </a:r>
              </a:p>
            </c:rich>
          </c:tx>
          <c:layout>
            <c:manualLayout>
              <c:xMode val="edge"/>
              <c:yMode val="edge"/>
              <c:x val="3.0944625407166127E-2"/>
              <c:y val="0.13294816449738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780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850162866449502"/>
          <c:y val="0.34682129868883599"/>
          <c:w val="0.20521172638436486"/>
          <c:h val="0.14739905194275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403860</xdr:colOff>
      <xdr:row>27</xdr:row>
      <xdr:rowOff>160020</xdr:rowOff>
    </xdr:from>
    <xdr:to>
      <xdr:col>11</xdr:col>
      <xdr:colOff>60960</xdr:colOff>
      <xdr:row>43</xdr:row>
      <xdr:rowOff>106680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/>
  </sheetViews>
  <sheetFormatPr defaultRowHeight="12.75" x14ac:dyDescent="0.2"/>
  <cols>
    <col min="1" max="1" width="18.85546875" customWidth="1"/>
    <col min="2" max="2" width="22.7109375" customWidth="1"/>
    <col min="3" max="3" width="19.85546875" customWidth="1"/>
    <col min="4" max="4" width="11" customWidth="1"/>
  </cols>
  <sheetData>
    <row r="1" spans="1:5" x14ac:dyDescent="0.2">
      <c r="A1" t="s">
        <v>21</v>
      </c>
    </row>
    <row r="2" spans="1:5" x14ac:dyDescent="0.2">
      <c r="A2" s="23" t="s">
        <v>29</v>
      </c>
    </row>
    <row r="3" spans="1:5" ht="13.5" thickBot="1" x14ac:dyDescent="0.25">
      <c r="A3" s="2"/>
      <c r="B3" s="2" t="s">
        <v>0</v>
      </c>
      <c r="C3" s="2" t="s">
        <v>1</v>
      </c>
    </row>
    <row r="4" spans="1:5" x14ac:dyDescent="0.2">
      <c r="A4" s="5" t="s">
        <v>9</v>
      </c>
      <c r="B4" s="1" t="s">
        <v>3</v>
      </c>
      <c r="C4" s="1" t="s">
        <v>3</v>
      </c>
      <c r="D4" t="s">
        <v>11</v>
      </c>
    </row>
    <row r="5" spans="1:5" x14ac:dyDescent="0.2">
      <c r="A5" s="3" t="s">
        <v>5</v>
      </c>
      <c r="B5" s="4">
        <v>81</v>
      </c>
      <c r="C5" s="4">
        <v>36</v>
      </c>
      <c r="D5">
        <f>SUM(B5:C5)</f>
        <v>117</v>
      </c>
    </row>
    <row r="6" spans="1:5" x14ac:dyDescent="0.2">
      <c r="A6" s="3" t="s">
        <v>7</v>
      </c>
      <c r="B6" s="4">
        <v>41</v>
      </c>
      <c r="C6" s="4">
        <v>61</v>
      </c>
      <c r="D6">
        <f>SUM(B6:C6)</f>
        <v>102</v>
      </c>
    </row>
    <row r="7" spans="1:5" x14ac:dyDescent="0.2">
      <c r="A7" s="3" t="s">
        <v>10</v>
      </c>
      <c r="B7" s="2">
        <f>SUM(B5:B6)</f>
        <v>122</v>
      </c>
      <c r="C7" s="2">
        <f>SUM(C5:C6)</f>
        <v>97</v>
      </c>
      <c r="D7">
        <f>SUM(D5:D6)</f>
        <v>219</v>
      </c>
      <c r="E7" s="6" t="s">
        <v>12</v>
      </c>
    </row>
    <row r="10" spans="1:5" x14ac:dyDescent="0.2">
      <c r="A10" s="22" t="s">
        <v>30</v>
      </c>
    </row>
    <row r="11" spans="1:5" ht="13.5" thickBot="1" x14ac:dyDescent="0.25">
      <c r="A11" s="2"/>
      <c r="B11" s="2" t="s">
        <v>0</v>
      </c>
      <c r="C11" s="2" t="s">
        <v>1</v>
      </c>
      <c r="E11" t="s">
        <v>16</v>
      </c>
    </row>
    <row r="12" spans="1:5" x14ac:dyDescent="0.2">
      <c r="A12" s="5" t="s">
        <v>9</v>
      </c>
      <c r="B12" s="1" t="s">
        <v>3</v>
      </c>
      <c r="C12" s="1" t="s">
        <v>3</v>
      </c>
    </row>
    <row r="13" spans="1:5" x14ac:dyDescent="0.2">
      <c r="A13" s="3" t="s">
        <v>5</v>
      </c>
      <c r="B13" s="4">
        <f>$D$5*B7/$D$7</f>
        <v>65.178082191780817</v>
      </c>
      <c r="C13" s="4">
        <f>$D$5*C7/$D$7</f>
        <v>51.821917808219176</v>
      </c>
    </row>
    <row r="14" spans="1:5" x14ac:dyDescent="0.2">
      <c r="A14" s="3" t="s">
        <v>7</v>
      </c>
      <c r="B14" s="4">
        <f>$D$6*B7/$D$7</f>
        <v>56.821917808219176</v>
      </c>
      <c r="C14" s="4">
        <f>$D$6*C7/$D$7</f>
        <v>45.178082191780824</v>
      </c>
    </row>
    <row r="17" spans="1:9" x14ac:dyDescent="0.2">
      <c r="A17" s="24" t="s">
        <v>31</v>
      </c>
      <c r="E17" t="s">
        <v>17</v>
      </c>
    </row>
    <row r="18" spans="1:9" x14ac:dyDescent="0.2">
      <c r="B18">
        <f>((B5-B13)^2)/B13</f>
        <v>3.8407555839624137</v>
      </c>
      <c r="C18">
        <f>((C5-C13)^2)/C13</f>
        <v>4.8306410437465361</v>
      </c>
    </row>
    <row r="19" spans="1:9" x14ac:dyDescent="0.2">
      <c r="B19">
        <f>((B6-B14)^2)/B14</f>
        <v>4.4055725816039404</v>
      </c>
      <c r="C19">
        <f>((C6-C14)^2)/C14</f>
        <v>5.5410294325327909</v>
      </c>
    </row>
    <row r="21" spans="1:9" ht="13.5" thickBot="1" x14ac:dyDescent="0.25"/>
    <row r="22" spans="1:9" x14ac:dyDescent="0.2">
      <c r="C22" s="8" t="s">
        <v>13</v>
      </c>
      <c r="D22" s="9">
        <f>SUM(B18:C19)</f>
        <v>18.617998641845681</v>
      </c>
      <c r="E22" s="10" t="s">
        <v>18</v>
      </c>
      <c r="F22" s="9"/>
      <c r="G22" s="9"/>
      <c r="H22" s="9"/>
      <c r="I22" s="11"/>
    </row>
    <row r="23" spans="1:9" x14ac:dyDescent="0.2">
      <c r="C23" s="12" t="s">
        <v>14</v>
      </c>
      <c r="D23" s="13">
        <v>1</v>
      </c>
      <c r="E23" s="14" t="s">
        <v>15</v>
      </c>
      <c r="F23" s="13"/>
      <c r="G23" s="13"/>
      <c r="H23" s="13"/>
      <c r="I23" s="15"/>
    </row>
    <row r="24" spans="1:9" ht="13.5" thickBot="1" x14ac:dyDescent="0.25">
      <c r="C24" s="16" t="s">
        <v>19</v>
      </c>
      <c r="D24" s="20">
        <f>CHITEST(B5:C6,B13:C14)</f>
        <v>1.5970560403238633E-5</v>
      </c>
      <c r="E24" s="17" t="s">
        <v>20</v>
      </c>
      <c r="F24" s="18"/>
      <c r="G24" s="18"/>
      <c r="H24" s="18"/>
      <c r="I24" s="19"/>
    </row>
    <row r="25" spans="1:9" x14ac:dyDescent="0.2">
      <c r="C25" s="13"/>
      <c r="D25" s="21"/>
      <c r="E25" s="14"/>
      <c r="F25" s="13"/>
      <c r="G25" s="13"/>
      <c r="H25" s="13"/>
      <c r="I25" s="13"/>
    </row>
    <row r="26" spans="1:9" x14ac:dyDescent="0.2">
      <c r="C26" s="13"/>
      <c r="D26" s="21"/>
      <c r="E26" s="14"/>
      <c r="F26" s="13"/>
      <c r="G26" s="13"/>
      <c r="H26" s="13"/>
      <c r="I26" s="13"/>
    </row>
    <row r="27" spans="1:9" x14ac:dyDescent="0.2">
      <c r="D27" s="7"/>
      <c r="E27" s="6"/>
    </row>
    <row r="28" spans="1:9" x14ac:dyDescent="0.2">
      <c r="A28" s="23" t="s">
        <v>32</v>
      </c>
    </row>
    <row r="29" spans="1:9" ht="13.5" thickBot="1" x14ac:dyDescent="0.25">
      <c r="B29" t="s">
        <v>22</v>
      </c>
      <c r="C29" t="s">
        <v>22</v>
      </c>
    </row>
    <row r="30" spans="1:9" x14ac:dyDescent="0.2">
      <c r="A30" s="5" t="s">
        <v>9</v>
      </c>
      <c r="B30" s="2" t="s">
        <v>23</v>
      </c>
      <c r="C30" s="2" t="s">
        <v>24</v>
      </c>
    </row>
    <row r="31" spans="1:9" x14ac:dyDescent="0.2">
      <c r="A31" s="3" t="s">
        <v>25</v>
      </c>
      <c r="B31">
        <f>B5-B13</f>
        <v>15.821917808219183</v>
      </c>
      <c r="C31">
        <f>C5-C13</f>
        <v>-15.821917808219176</v>
      </c>
    </row>
    <row r="32" spans="1:9" x14ac:dyDescent="0.2">
      <c r="A32" s="3" t="s">
        <v>26</v>
      </c>
      <c r="B32">
        <f>B6-B14</f>
        <v>-15.821917808219176</v>
      </c>
      <c r="C32">
        <f>C6-C14</f>
        <v>15.821917808219176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9" sqref="B9"/>
    </sheetView>
  </sheetViews>
  <sheetFormatPr defaultRowHeight="12.75" x14ac:dyDescent="0.2"/>
  <cols>
    <col min="2" max="2" width="22.85546875" customWidth="1"/>
    <col min="3" max="3" width="21.140625" customWidth="1"/>
  </cols>
  <sheetData>
    <row r="1" spans="1:3" x14ac:dyDescent="0.2">
      <c r="A1" t="s">
        <v>27</v>
      </c>
    </row>
    <row r="2" spans="1:3" x14ac:dyDescent="0.2">
      <c r="A2" t="s">
        <v>28</v>
      </c>
    </row>
    <row r="3" spans="1:3" ht="13.5" thickBot="1" x14ac:dyDescent="0.25">
      <c r="A3" s="2"/>
      <c r="B3" s="2" t="s">
        <v>0</v>
      </c>
      <c r="C3" s="2" t="s">
        <v>1</v>
      </c>
    </row>
    <row r="4" spans="1:3" x14ac:dyDescent="0.2">
      <c r="A4" s="5" t="s">
        <v>2</v>
      </c>
      <c r="B4" s="1" t="s">
        <v>3</v>
      </c>
      <c r="C4" s="1" t="s">
        <v>3</v>
      </c>
    </row>
    <row r="5" spans="1:3" x14ac:dyDescent="0.2">
      <c r="A5" s="3" t="s">
        <v>4</v>
      </c>
      <c r="B5" s="4">
        <v>52</v>
      </c>
      <c r="C5" s="4">
        <v>30</v>
      </c>
    </row>
    <row r="6" spans="1:3" x14ac:dyDescent="0.2">
      <c r="A6" s="3" t="s">
        <v>6</v>
      </c>
      <c r="B6" s="4">
        <v>37</v>
      </c>
      <c r="C6" s="4">
        <v>46</v>
      </c>
    </row>
    <row r="7" spans="1:3" x14ac:dyDescent="0.2">
      <c r="A7" s="3" t="s">
        <v>8</v>
      </c>
      <c r="B7" s="4">
        <v>33</v>
      </c>
      <c r="C7" s="4">
        <v>21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Alder vs Breeding Activity</vt:lpstr>
      <vt:lpstr>Pond Depth versus Breeding Acti</vt:lpstr>
    </vt:vector>
  </TitlesOfParts>
  <Company>Carroll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ghokit</dc:creator>
  <cp:lastModifiedBy>Cline, Kelly</cp:lastModifiedBy>
  <dcterms:created xsi:type="dcterms:W3CDTF">2007-10-29T21:53:36Z</dcterms:created>
  <dcterms:modified xsi:type="dcterms:W3CDTF">2014-06-04T20:19:08Z</dcterms:modified>
</cp:coreProperties>
</file>